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<sst xmlns="http://schemas.openxmlformats.org/spreadsheetml/2006/main" count="185" uniqueCount="82">
  <si>
    <t>Tableaux des emplois au prix d'achat [naio_10_cp16]</t>
  </si>
  <si>
    <t>Dernière mise à jour</t>
  </si>
  <si>
    <t>Date d'extraction</t>
  </si>
  <si>
    <t>Source des données</t>
  </si>
  <si>
    <t>Eurostat</t>
  </si>
  <si>
    <t>UNIT</t>
  </si>
  <si>
    <t>Millions d'euros</t>
  </si>
  <si>
    <t>STK_FLOW</t>
  </si>
  <si>
    <t>Total</t>
  </si>
  <si>
    <t>PROD_NA</t>
  </si>
  <si>
    <t>Valeur ajoutée, brute</t>
  </si>
  <si>
    <t>INDUSE</t>
  </si>
  <si>
    <t>GEO/TIME</t>
  </si>
  <si>
    <t>Industries extractives</t>
  </si>
  <si>
    <t>2018</t>
  </si>
  <si>
    <t>Industries alimentaires; fabrication de boissons et de produits à base de tabac</t>
  </si>
  <si>
    <t>Fabrication de textiles, industrie de l'habillement, du cuir et de la chaussure</t>
  </si>
  <si>
    <t>Travail du bois et fabrication d'articles en bois et en liège, à l'exception des meubles; fabrication d'articles en vannerie et sparterie</t>
  </si>
  <si>
    <t>Industrie du papier et du carton</t>
  </si>
  <si>
    <t>Imprimerie et reproduction d'enregistrements</t>
  </si>
  <si>
    <t>Cokéfaction et raffinage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</si>
  <si>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</si>
  <si>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</si>
  <si>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</si>
  <si>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</si>
  <si>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Métallurgie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</si>
  <si>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</si>
  <si>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</si>
  <si>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</si>
  <si>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 n.c.a.</t>
  </si>
  <si>
    <t>Industrie automobile</t>
  </si>
  <si>
    <t>Fabrication d'autres matériels de transport</t>
  </si>
  <si>
    <t>Fabrication de meubles; autres industries manufacturières</t>
  </si>
  <si>
    <t>Réparation et installation de machines et d'équipements</t>
  </si>
  <si>
    <t>Production et distribution d'électricité, de gaz, de vapeur et d'air conditionné</t>
  </si>
  <si>
    <t>Captage, traitement et distribution d'eau</t>
  </si>
  <si>
    <t>Collecte et traitement des eaux usées, gestion des déchets, dépollution</t>
  </si>
  <si>
    <t>Belgique</t>
  </si>
  <si>
    <t>Danemark</t>
  </si>
  <si>
    <t>Allemagne (jusqu'en 1990, ancien territoire de la RFA)</t>
  </si>
  <si>
    <t>France</t>
  </si>
  <si>
    <t>Italie</t>
  </si>
  <si>
    <t>Pays-Bas</t>
  </si>
  <si>
    <t>Finlande</t>
  </si>
  <si>
    <t>Royaume-Uni</t>
  </si>
  <si>
    <t>:</t>
  </si>
  <si>
    <t>industrie</t>
  </si>
  <si>
    <t>industruie y compris énergie</t>
  </si>
  <si>
    <t>NACE_R2</t>
  </si>
  <si>
    <t>Total - ensemble des activités NACE</t>
  </si>
  <si>
    <t>Industrie (sauf construction)</t>
  </si>
  <si>
    <t>Industrie manufacturière</t>
  </si>
  <si>
    <t>Suède</t>
  </si>
  <si>
    <t>Produits des industries extractives</t>
  </si>
  <si>
    <t>Produits des industries alimentaires, boissons et produits à base de tabac</t>
  </si>
  <si>
    <t>Produits de l'industrie textile, articles d'habillement, cuir et articles en cuir</t>
  </si>
  <si>
    <t>Bois, articles en bois et en liège, à l'exclusion des meubles; articles de vannerie et de sparterie</t>
  </si>
  <si>
    <t>Papier et carton</t>
  </si>
  <si>
    <t>Travaux d'impression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</si>
  <si>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</si>
  <si>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</si>
  <si>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</si>
  <si>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</si>
  <si>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</si>
  <si>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</si>
  <si>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l'exclusion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</si>
  <si>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</si>
  <si>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</si>
  <si>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</si>
  <si>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</si>
  <si>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</si>
  <si>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Meubles et autres produits manufacturés</t>
  </si>
  <si>
    <t>Électricité, gaz, vapeur et air conditionné</t>
  </si>
  <si>
    <t>Eau naturelle; traitement et distribution d'eau</t>
  </si>
  <si>
    <t>Collecte et traitement des eaux usées; boues d'épuration; collecte, traitement et élimination des déchets; récupération de matériaux; Dépollution et autres services de gestion des déchets</t>
  </si>
  <si>
    <t>Hongrie</t>
  </si>
  <si>
    <t>Allemagne</t>
  </si>
  <si>
    <t>industrie TES symétrique</t>
  </si>
  <si>
    <t>industrie TES</t>
  </si>
  <si>
    <t>industrie y.c. énergie TES</t>
  </si>
  <si>
    <t>industrie y.c. énergie TES symétrique</t>
  </si>
  <si>
    <t>Source : Eurostat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</si>
</sst>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0.0%"/>
    <numFmt numFmtId="175" formatCode="0.0"/>
  </numFmts>
  <fonts count="38">
    <font>
      <sz val="11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17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1" xfId="50" applyNumberFormat="1" applyFont="1" applyFill="1" applyBorder="1" applyAlignment="1">
      <alignment/>
      <protection/>
    </xf>
    <xf numFmtId="173" fontId="1" fillId="0" borderId="11" xfId="50" applyNumberFormat="1" applyFont="1" applyFill="1" applyBorder="1" applyAlignment="1">
      <alignment/>
      <protection/>
    </xf>
    <xf numFmtId="174" fontId="0" fillId="0" borderId="0" xfId="0" applyNumberFormat="1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5"/>
          <c:w val="0.637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Data!$B$28</c:f>
              <c:strCache>
                <c:ptCount val="1"/>
                <c:pt idx="0">
                  <c:v>industrie TES symétrique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Data!$A$29:$A$32</c:f>
              <c:strCache/>
            </c:strRef>
          </c:cat>
          <c:val>
            <c:numRef>
              <c:f>Data!$B$29:$B$32</c:f>
              <c:numCache/>
            </c:numRef>
          </c:val>
        </c:ser>
        <c:ser>
          <c:idx val="1"/>
          <c:order val="1"/>
          <c:tx>
            <c:strRef>
              <c:f>Data!$C$28</c:f>
              <c:strCache>
                <c:ptCount val="1"/>
                <c:pt idx="0">
                  <c:v>industrie TES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Data!$A$29:$A$32</c:f>
              <c:strCache/>
            </c:strRef>
          </c:cat>
          <c:val>
            <c:numRef>
              <c:f>Data!$C$29:$C$32</c:f>
              <c:numCache/>
            </c:numRef>
          </c:val>
        </c:ser>
        <c:axId val="45110354"/>
        <c:axId val="3340003"/>
      </c:barChart>
      <c:catAx>
        <c:axId val="45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003"/>
        <c:crosses val="autoZero"/>
        <c:auto val="1"/>
        <c:lblOffset val="100"/>
        <c:tickLblSkip val="1"/>
        <c:noMultiLvlLbl val="0"/>
      </c:catAx>
      <c:valAx>
        <c:axId val="3340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10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5"/>
          <c:y val="0.43"/>
          <c:w val="0.31925"/>
          <c:h val="0.1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5"/>
          <c:w val="0.634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Data!$B$34</c:f>
              <c:strCache>
                <c:ptCount val="1"/>
                <c:pt idx="0">
                  <c:v>industrie y.c. énergie TES symétrique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Data!$A$35:$A$38</c:f>
              <c:strCache/>
            </c:strRef>
          </c:cat>
          <c:val>
            <c:numRef>
              <c:f>Data!$B$35:$B$38</c:f>
              <c:numCache/>
            </c:numRef>
          </c:val>
        </c:ser>
        <c:ser>
          <c:idx val="1"/>
          <c:order val="1"/>
          <c:tx>
            <c:strRef>
              <c:f>Data!$C$34</c:f>
              <c:strCache>
                <c:ptCount val="1"/>
                <c:pt idx="0">
                  <c:v>industrie y.c. énergie TES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Data!$A$35:$A$38</c:f>
              <c:strCache/>
            </c:strRef>
          </c:cat>
          <c:val>
            <c:numRef>
              <c:f>Data!$C$35:$C$38</c:f>
              <c:numCache/>
            </c:numRef>
          </c:val>
        </c:ser>
        <c:axId val="30060028"/>
        <c:axId val="2104797"/>
      </c:barChart>
      <c:catAx>
        <c:axId val="30060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797"/>
        <c:crosses val="autoZero"/>
        <c:auto val="1"/>
        <c:lblOffset val="100"/>
        <c:tickLblSkip val="1"/>
        <c:noMultiLvlLbl val="0"/>
      </c:catAx>
      <c:valAx>
        <c:axId val="2104797"/>
        <c:scaling>
          <c:orientation val="minMax"/>
          <c:max val="0.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0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25"/>
          <c:y val="0.383"/>
          <c:w val="0.31975"/>
          <c:h val="0.2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37</xdr:row>
      <xdr:rowOff>76200</xdr:rowOff>
    </xdr:from>
    <xdr:to>
      <xdr:col>12</xdr:col>
      <xdr:colOff>266700</xdr:colOff>
      <xdr:row>57</xdr:row>
      <xdr:rowOff>152400</xdr:rowOff>
    </xdr:to>
    <xdr:graphicFrame>
      <xdr:nvGraphicFramePr>
        <xdr:cNvPr id="1" name="Graphique 1"/>
        <xdr:cNvGraphicFramePr/>
      </xdr:nvGraphicFramePr>
      <xdr:xfrm>
        <a:off x="4181475" y="6772275"/>
        <a:ext cx="61436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781050</xdr:colOff>
      <xdr:row>37</xdr:row>
      <xdr:rowOff>85725</xdr:rowOff>
    </xdr:from>
    <xdr:to>
      <xdr:col>20</xdr:col>
      <xdr:colOff>266700</xdr:colOff>
      <xdr:row>57</xdr:row>
      <xdr:rowOff>133350</xdr:rowOff>
    </xdr:to>
    <xdr:graphicFrame>
      <xdr:nvGraphicFramePr>
        <xdr:cNvPr id="2" name="Graphique 2"/>
        <xdr:cNvGraphicFramePr/>
      </xdr:nvGraphicFramePr>
      <xdr:xfrm>
        <a:off x="10839450" y="6781800"/>
        <a:ext cx="61912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tabSelected="1" zoomScalePageLayoutView="0" workbookViewId="0" topLeftCell="A21">
      <selection activeCell="B38" sqref="B38"/>
    </sheetView>
  </sheetViews>
  <sheetFormatPr defaultColWidth="11.00390625" defaultRowHeight="14.25"/>
  <sheetData>
    <row r="1" ht="14.25">
      <c r="A1" s="1" t="s">
        <v>0</v>
      </c>
    </row>
    <row r="3" spans="1:32" ht="14.25">
      <c r="A3" s="1" t="s">
        <v>1</v>
      </c>
      <c r="B3" s="2">
        <v>44805.35836805556</v>
      </c>
      <c r="AC3" s="5" t="s">
        <v>48</v>
      </c>
      <c r="AD3" s="5" t="s">
        <v>49</v>
      </c>
      <c r="AE3" s="5" t="s">
        <v>50</v>
      </c>
      <c r="AF3" s="5" t="s">
        <v>51</v>
      </c>
    </row>
    <row r="4" spans="1:34" ht="14.25">
      <c r="A4" s="1" t="s">
        <v>2</v>
      </c>
      <c r="B4" s="2">
        <v>44835.69849228009</v>
      </c>
      <c r="AC4" s="5" t="s">
        <v>38</v>
      </c>
      <c r="AD4" s="6">
        <v>262324.8</v>
      </c>
      <c r="AE4" s="6">
        <v>48129.8</v>
      </c>
      <c r="AF4" s="6">
        <v>39570.1</v>
      </c>
      <c r="AG4">
        <f aca="true" t="shared" si="0" ref="AG4:AG10">AF4/AD4</f>
        <v>0.15084391563435862</v>
      </c>
      <c r="AH4">
        <f aca="true" t="shared" si="1" ref="AH4:AH10">AE4/AD4</f>
        <v>0.1834740748873153</v>
      </c>
    </row>
    <row r="5" spans="1:34" ht="14.25">
      <c r="A5" s="1" t="s">
        <v>3</v>
      </c>
      <c r="B5" s="1" t="s">
        <v>4</v>
      </c>
      <c r="AC5" s="5" t="s">
        <v>39</v>
      </c>
      <c r="AD5" s="6">
        <v>3032736</v>
      </c>
      <c r="AE5" s="6">
        <v>770935</v>
      </c>
      <c r="AF5" s="6">
        <v>674397</v>
      </c>
      <c r="AG5">
        <f t="shared" si="0"/>
        <v>0.2223724715900098</v>
      </c>
      <c r="AH5">
        <f t="shared" si="1"/>
        <v>0.2542044543277094</v>
      </c>
    </row>
    <row r="6" spans="29:34" ht="14.25">
      <c r="AC6" s="5" t="s">
        <v>40</v>
      </c>
      <c r="AD6" s="6">
        <v>2101770</v>
      </c>
      <c r="AE6" s="6">
        <v>288828</v>
      </c>
      <c r="AF6" s="6">
        <v>235663</v>
      </c>
      <c r="AG6">
        <f t="shared" si="0"/>
        <v>0.11212597001574863</v>
      </c>
      <c r="AH6">
        <f t="shared" si="1"/>
        <v>0.13742131631910248</v>
      </c>
    </row>
    <row r="7" spans="1:34" ht="14.25">
      <c r="A7" s="1" t="s">
        <v>5</v>
      </c>
      <c r="B7" s="1" t="s">
        <v>6</v>
      </c>
      <c r="AC7" s="5" t="s">
        <v>41</v>
      </c>
      <c r="AD7" s="6">
        <v>1589576.2</v>
      </c>
      <c r="AE7" s="6">
        <v>312968.8</v>
      </c>
      <c r="AF7" s="6">
        <v>265881.9</v>
      </c>
      <c r="AG7">
        <f t="shared" si="0"/>
        <v>0.1672659039560356</v>
      </c>
      <c r="AH7">
        <f t="shared" si="1"/>
        <v>0.1968882020251687</v>
      </c>
    </row>
    <row r="8" spans="1:34" ht="14.25">
      <c r="A8" s="1" t="s">
        <v>7</v>
      </c>
      <c r="B8" s="1" t="s">
        <v>8</v>
      </c>
      <c r="AC8" s="5" t="s">
        <v>42</v>
      </c>
      <c r="AD8" s="6">
        <v>692632</v>
      </c>
      <c r="AE8" s="6">
        <v>105270</v>
      </c>
      <c r="AF8" s="6">
        <v>85581</v>
      </c>
      <c r="AG8">
        <f t="shared" si="0"/>
        <v>0.12355911941694868</v>
      </c>
      <c r="AH8">
        <f t="shared" si="1"/>
        <v>0.15198546991764747</v>
      </c>
    </row>
    <row r="9" spans="1:34" ht="14.25">
      <c r="A9" s="1" t="s">
        <v>9</v>
      </c>
      <c r="B9" s="1" t="s">
        <v>10</v>
      </c>
      <c r="AC9" s="5" t="s">
        <v>43</v>
      </c>
      <c r="AD9" s="6">
        <v>201308</v>
      </c>
      <c r="AE9" s="6">
        <v>41047</v>
      </c>
      <c r="AF9" s="6">
        <v>34072</v>
      </c>
      <c r="AG9">
        <f t="shared" si="0"/>
        <v>0.1692530848252429</v>
      </c>
      <c r="AH9">
        <f t="shared" si="1"/>
        <v>0.2039014842927256</v>
      </c>
    </row>
    <row r="10" spans="29:34" ht="14.25">
      <c r="AC10" s="5" t="s">
        <v>52</v>
      </c>
      <c r="AD10" s="6">
        <v>417117.7</v>
      </c>
      <c r="AE10" s="6">
        <v>75562.7</v>
      </c>
      <c r="AF10" s="6">
        <v>61335.5</v>
      </c>
      <c r="AG10">
        <f t="shared" si="0"/>
        <v>0.14704602561818883</v>
      </c>
      <c r="AH10">
        <f t="shared" si="1"/>
        <v>0.18115438400240508</v>
      </c>
    </row>
    <row r="11" spans="1:32" ht="14.25">
      <c r="A11" s="5" t="s">
        <v>11</v>
      </c>
      <c r="B11" s="5" t="s">
        <v>53</v>
      </c>
      <c r="C11" s="5" t="s">
        <v>54</v>
      </c>
      <c r="D11" s="5" t="s">
        <v>55</v>
      </c>
      <c r="E11" s="5" t="s">
        <v>56</v>
      </c>
      <c r="F11" s="5" t="s">
        <v>57</v>
      </c>
      <c r="G11" s="5" t="s">
        <v>58</v>
      </c>
      <c r="H11" s="5" t="s">
        <v>59</v>
      </c>
      <c r="I11" s="5" t="s">
        <v>60</v>
      </c>
      <c r="J11" s="5" t="s">
        <v>61</v>
      </c>
      <c r="K11" s="5" t="s">
        <v>62</v>
      </c>
      <c r="L11" s="5" t="s">
        <v>63</v>
      </c>
      <c r="M11" s="5" t="s">
        <v>64</v>
      </c>
      <c r="N11" s="5" t="s">
        <v>65</v>
      </c>
      <c r="O11" s="5" t="s">
        <v>66</v>
      </c>
      <c r="P11" s="5" t="s">
        <v>67</v>
      </c>
      <c r="Q11" s="5" t="s">
        <v>68</v>
      </c>
      <c r="R11" s="5" t="s">
        <v>69</v>
      </c>
      <c r="S11" s="5" t="s">
        <v>70</v>
      </c>
      <c r="T11" s="5" t="s">
        <v>71</v>
      </c>
      <c r="U11" s="5" t="s">
        <v>33</v>
      </c>
      <c r="V11" s="5" t="s">
        <v>72</v>
      </c>
      <c r="W11" s="5" t="s">
        <v>73</v>
      </c>
      <c r="X11" s="5" t="s">
        <v>74</v>
      </c>
      <c r="Y11" s="5" t="s">
        <v>8</v>
      </c>
      <c r="Z11" s="3" t="s">
        <v>46</v>
      </c>
      <c r="AA11" s="3" t="s">
        <v>47</v>
      </c>
      <c r="AC11" s="5" t="s">
        <v>48</v>
      </c>
      <c r="AD11" s="5" t="s">
        <v>49</v>
      </c>
      <c r="AE11" s="5" t="s">
        <v>50</v>
      </c>
      <c r="AF11" s="5" t="s">
        <v>51</v>
      </c>
    </row>
    <row r="12" spans="1:34" ht="14.25">
      <c r="A12" s="5" t="s">
        <v>38</v>
      </c>
      <c r="B12" s="8">
        <v>3305.88</v>
      </c>
      <c r="C12" s="8">
        <v>4069.39</v>
      </c>
      <c r="D12" s="8">
        <v>482.17</v>
      </c>
      <c r="E12" s="8">
        <v>580.17</v>
      </c>
      <c r="F12" s="8">
        <v>380.24</v>
      </c>
      <c r="G12" s="8">
        <v>395.59</v>
      </c>
      <c r="H12" s="8">
        <v>231.93</v>
      </c>
      <c r="I12" s="8">
        <v>2693.98</v>
      </c>
      <c r="J12" s="8">
        <v>11339.61</v>
      </c>
      <c r="K12" s="8">
        <v>1118.98</v>
      </c>
      <c r="L12" s="8">
        <v>1416.79</v>
      </c>
      <c r="M12" s="8">
        <v>388.56</v>
      </c>
      <c r="N12" s="8">
        <v>2485.44</v>
      </c>
      <c r="O12" s="8">
        <v>2509.87</v>
      </c>
      <c r="P12" s="8">
        <v>1064.79</v>
      </c>
      <c r="Q12" s="6">
        <v>6425.6</v>
      </c>
      <c r="R12" s="8">
        <v>348.75</v>
      </c>
      <c r="S12" s="8">
        <v>218.25</v>
      </c>
      <c r="T12" s="8">
        <v>2557.39</v>
      </c>
      <c r="U12" s="6">
        <v>862.7</v>
      </c>
      <c r="V12" s="8">
        <v>3139.62</v>
      </c>
      <c r="W12" s="8">
        <v>428.07</v>
      </c>
      <c r="X12" s="8">
        <v>1686.16</v>
      </c>
      <c r="Y12" s="8">
        <v>262325.64</v>
      </c>
      <c r="Z12">
        <f aca="true" t="shared" si="2" ref="Z12:Z21">SUM(C12:U12)/Y12</f>
        <v>0.15084381381858059</v>
      </c>
      <c r="AA12">
        <f>SUM(B12:X12)/Y12</f>
        <v>0.18347398294730166</v>
      </c>
      <c r="AC12" s="5" t="s">
        <v>38</v>
      </c>
      <c r="AD12" s="6">
        <v>262324.8</v>
      </c>
      <c r="AE12" s="6">
        <v>48129.8</v>
      </c>
      <c r="AF12" s="6">
        <v>39570.1</v>
      </c>
      <c r="AG12">
        <f aca="true" t="shared" si="3" ref="AG12:AG18">AF12/AD12</f>
        <v>0.15084391563435862</v>
      </c>
      <c r="AH12">
        <f aca="true" t="shared" si="4" ref="AH12:AH18">AE12/AD12</f>
        <v>0.1834740748873153</v>
      </c>
    </row>
    <row r="13" spans="1:34" ht="14.25">
      <c r="A13" s="5" t="s">
        <v>39</v>
      </c>
      <c r="B13" s="7">
        <v>4053</v>
      </c>
      <c r="C13" s="7">
        <v>42266</v>
      </c>
      <c r="D13" s="7">
        <v>6583</v>
      </c>
      <c r="E13" s="7">
        <v>6518</v>
      </c>
      <c r="F13" s="7">
        <v>10483</v>
      </c>
      <c r="G13" s="7">
        <v>6458</v>
      </c>
      <c r="H13" s="7">
        <v>2429</v>
      </c>
      <c r="I13" s="7">
        <v>37364</v>
      </c>
      <c r="J13" s="7">
        <v>13114</v>
      </c>
      <c r="K13" s="7">
        <v>25810</v>
      </c>
      <c r="L13" s="7">
        <v>16365</v>
      </c>
      <c r="M13" s="7">
        <v>19292</v>
      </c>
      <c r="N13" s="7">
        <v>56253</v>
      </c>
      <c r="O13" s="7">
        <v>33426</v>
      </c>
      <c r="P13" s="7">
        <v>38089</v>
      </c>
      <c r="Q13" s="7">
        <v>89112</v>
      </c>
      <c r="R13" s="7">
        <v>105400</v>
      </c>
      <c r="S13" s="7">
        <v>13229</v>
      </c>
      <c r="T13" s="7">
        <v>22748</v>
      </c>
      <c r="U13" s="7">
        <v>19195</v>
      </c>
      <c r="V13" s="7">
        <v>46612</v>
      </c>
      <c r="W13" s="7">
        <v>7495</v>
      </c>
      <c r="X13" s="7">
        <v>26437</v>
      </c>
      <c r="Y13" s="7">
        <v>3035165</v>
      </c>
      <c r="Z13">
        <f t="shared" si="2"/>
        <v>0.1858660072846122</v>
      </c>
      <c r="AA13">
        <f aca="true" t="shared" si="5" ref="AA13:AA21">SUM(B13:X13)/Y13</f>
        <v>0.21373829758843424</v>
      </c>
      <c r="AC13" s="5" t="s">
        <v>39</v>
      </c>
      <c r="AD13" s="6">
        <v>3032736</v>
      </c>
      <c r="AE13" s="6">
        <v>770935</v>
      </c>
      <c r="AF13" s="6">
        <v>674397</v>
      </c>
      <c r="AG13">
        <f t="shared" si="3"/>
        <v>0.2223724715900098</v>
      </c>
      <c r="AH13">
        <f t="shared" si="4"/>
        <v>0.2542044543277094</v>
      </c>
    </row>
    <row r="14" spans="1:34" ht="14.25">
      <c r="A14" s="5" t="s">
        <v>40</v>
      </c>
      <c r="B14" s="8">
        <v>1908.09</v>
      </c>
      <c r="C14" s="8">
        <v>50557.31</v>
      </c>
      <c r="D14" s="8">
        <v>5616.29</v>
      </c>
      <c r="E14" s="8">
        <v>3117.45</v>
      </c>
      <c r="F14" s="8">
        <v>4565.74</v>
      </c>
      <c r="G14" s="8">
        <v>3716.21</v>
      </c>
      <c r="H14" s="8">
        <v>1986.48</v>
      </c>
      <c r="I14" s="8">
        <v>20010.92</v>
      </c>
      <c r="J14" s="8">
        <v>12592.99</v>
      </c>
      <c r="K14" s="8">
        <v>11420.98</v>
      </c>
      <c r="L14" s="8">
        <v>8058.09</v>
      </c>
      <c r="M14" s="8">
        <v>5959.86</v>
      </c>
      <c r="N14" s="8">
        <v>20139.06</v>
      </c>
      <c r="O14" s="8">
        <v>12165.27</v>
      </c>
      <c r="P14" s="8">
        <v>7153.59</v>
      </c>
      <c r="Q14" s="8">
        <v>11784.02</v>
      </c>
      <c r="R14" s="8">
        <v>13347.07</v>
      </c>
      <c r="S14" s="8">
        <v>19296.79</v>
      </c>
      <c r="T14" s="8">
        <v>7249.38</v>
      </c>
      <c r="U14" s="8">
        <v>23516.59</v>
      </c>
      <c r="V14" s="8">
        <v>36056.47</v>
      </c>
      <c r="W14" s="8">
        <v>4619.59</v>
      </c>
      <c r="X14" s="8">
        <v>19531.68</v>
      </c>
      <c r="Y14" s="8">
        <v>2101769.95</v>
      </c>
      <c r="Z14">
        <f t="shared" si="2"/>
        <v>0.11526194386783385</v>
      </c>
      <c r="AA14">
        <f t="shared" si="5"/>
        <v>0.14481600138968587</v>
      </c>
      <c r="AC14" s="5" t="s">
        <v>40</v>
      </c>
      <c r="AD14" s="6">
        <v>2101770</v>
      </c>
      <c r="AE14" s="6">
        <v>288828</v>
      </c>
      <c r="AF14" s="6">
        <v>235663</v>
      </c>
      <c r="AG14">
        <f t="shared" si="3"/>
        <v>0.11212597001574863</v>
      </c>
      <c r="AH14">
        <f t="shared" si="4"/>
        <v>0.13742131631910248</v>
      </c>
    </row>
    <row r="15" spans="1:34" ht="14.25">
      <c r="A15" s="5" t="s">
        <v>41</v>
      </c>
      <c r="B15" s="8">
        <v>3719.19</v>
      </c>
      <c r="C15" s="8">
        <v>31417.94</v>
      </c>
      <c r="D15" s="8">
        <v>25398.04</v>
      </c>
      <c r="E15" s="8">
        <v>4215.34</v>
      </c>
      <c r="F15" s="8">
        <v>6314.75</v>
      </c>
      <c r="G15" s="6">
        <v>4303.1</v>
      </c>
      <c r="H15" s="8">
        <v>3845.38</v>
      </c>
      <c r="I15" s="8">
        <v>13308.01</v>
      </c>
      <c r="J15" s="8">
        <v>8316.23</v>
      </c>
      <c r="K15" s="8">
        <v>13777.16</v>
      </c>
      <c r="L15" s="8">
        <v>10044.56</v>
      </c>
      <c r="M15" s="8">
        <v>9795.04</v>
      </c>
      <c r="N15" s="8">
        <v>33686.02</v>
      </c>
      <c r="O15" s="8">
        <v>9141.95</v>
      </c>
      <c r="P15" s="8">
        <v>10552.36</v>
      </c>
      <c r="Q15" s="8">
        <v>35222.37</v>
      </c>
      <c r="R15" s="8">
        <v>12866.21</v>
      </c>
      <c r="S15" s="8">
        <v>6599.48</v>
      </c>
      <c r="T15" s="8">
        <v>15296.54</v>
      </c>
      <c r="U15" s="8">
        <v>11891.18</v>
      </c>
      <c r="V15" s="8">
        <v>26869.06</v>
      </c>
      <c r="W15" s="8">
        <v>3885.99</v>
      </c>
      <c r="X15" s="8">
        <v>17765.47</v>
      </c>
      <c r="Y15" s="8">
        <v>1589576.21</v>
      </c>
      <c r="Z15">
        <f t="shared" si="2"/>
        <v>0.16733495275448293</v>
      </c>
      <c r="AA15">
        <f t="shared" si="5"/>
        <v>0.20019887564874916</v>
      </c>
      <c r="AC15" s="5" t="s">
        <v>41</v>
      </c>
      <c r="AD15" s="6">
        <v>1589576.2</v>
      </c>
      <c r="AE15" s="6">
        <v>312968.8</v>
      </c>
      <c r="AF15" s="6">
        <v>265881.9</v>
      </c>
      <c r="AG15">
        <f t="shared" si="3"/>
        <v>0.1672659039560356</v>
      </c>
      <c r="AH15">
        <f t="shared" si="4"/>
        <v>0.1968882020251687</v>
      </c>
    </row>
    <row r="16" spans="1:34" ht="14.25">
      <c r="A16" s="5" t="s">
        <v>42</v>
      </c>
      <c r="B16" s="7">
        <v>7165</v>
      </c>
      <c r="C16" s="7">
        <v>16221</v>
      </c>
      <c r="D16" s="7">
        <v>1170</v>
      </c>
      <c r="E16" s="7">
        <v>1094</v>
      </c>
      <c r="F16" s="7">
        <v>1957</v>
      </c>
      <c r="G16" s="7">
        <v>1361</v>
      </c>
      <c r="H16" s="7">
        <v>1201</v>
      </c>
      <c r="I16" s="7">
        <v>12015</v>
      </c>
      <c r="J16" s="7">
        <v>2615</v>
      </c>
      <c r="K16" s="7">
        <v>3048</v>
      </c>
      <c r="L16" s="7">
        <v>2131</v>
      </c>
      <c r="M16" s="7">
        <v>2431</v>
      </c>
      <c r="N16" s="7">
        <v>7495</v>
      </c>
      <c r="O16" s="7">
        <v>4532</v>
      </c>
      <c r="P16" s="7">
        <v>2933</v>
      </c>
      <c r="Q16" s="7">
        <v>12022</v>
      </c>
      <c r="R16" s="7">
        <v>2953</v>
      </c>
      <c r="S16" s="7">
        <v>1360</v>
      </c>
      <c r="T16" s="7">
        <v>5229</v>
      </c>
      <c r="U16" s="7">
        <v>3813</v>
      </c>
      <c r="V16" s="7">
        <v>8091</v>
      </c>
      <c r="W16" s="7">
        <v>995</v>
      </c>
      <c r="X16" s="7">
        <v>3438</v>
      </c>
      <c r="Y16" s="7">
        <v>692632</v>
      </c>
      <c r="Z16">
        <f t="shared" si="2"/>
        <v>0.12355911941694868</v>
      </c>
      <c r="AA16">
        <f>SUM(B16:X16)/Y16</f>
        <v>0.15198546991764747</v>
      </c>
      <c r="AC16" s="5" t="s">
        <v>42</v>
      </c>
      <c r="AD16" s="6">
        <v>692632</v>
      </c>
      <c r="AE16" s="6">
        <v>105270</v>
      </c>
      <c r="AF16" s="6">
        <v>85581</v>
      </c>
      <c r="AG16">
        <f t="shared" si="3"/>
        <v>0.12355911941694868</v>
      </c>
      <c r="AH16">
        <f t="shared" si="4"/>
        <v>0.15198546991764747</v>
      </c>
    </row>
    <row r="17" spans="1:34" ht="14.25">
      <c r="A17" s="5" t="s">
        <v>43</v>
      </c>
      <c r="B17" s="7">
        <v>991</v>
      </c>
      <c r="C17" s="7">
        <v>2737</v>
      </c>
      <c r="D17" s="7">
        <v>408</v>
      </c>
      <c r="E17" s="7">
        <v>1376</v>
      </c>
      <c r="F17" s="7">
        <v>3624</v>
      </c>
      <c r="G17" s="7">
        <v>398</v>
      </c>
      <c r="H17" s="7">
        <v>716</v>
      </c>
      <c r="I17" s="7">
        <v>2451</v>
      </c>
      <c r="J17" s="7">
        <v>1559</v>
      </c>
      <c r="K17" s="7">
        <v>1073</v>
      </c>
      <c r="L17" s="7">
        <v>1180</v>
      </c>
      <c r="M17" s="7">
        <v>1726</v>
      </c>
      <c r="N17" s="7">
        <v>2794</v>
      </c>
      <c r="O17" s="7">
        <v>3426</v>
      </c>
      <c r="P17" s="7">
        <v>1750</v>
      </c>
      <c r="Q17" s="7">
        <v>5439</v>
      </c>
      <c r="R17" s="7">
        <v>737</v>
      </c>
      <c r="S17" s="7">
        <v>441</v>
      </c>
      <c r="T17" s="7">
        <v>669</v>
      </c>
      <c r="U17" s="7">
        <v>1568</v>
      </c>
      <c r="V17" s="7">
        <v>4140</v>
      </c>
      <c r="W17" s="7">
        <v>441</v>
      </c>
      <c r="X17" s="7">
        <v>1403</v>
      </c>
      <c r="Y17" s="7">
        <v>201314</v>
      </c>
      <c r="Z17">
        <f t="shared" si="2"/>
        <v>0.16924804037473798</v>
      </c>
      <c r="AA17">
        <f>SUM(B17:X17)/Y17</f>
        <v>0.20389540717486115</v>
      </c>
      <c r="AC17" s="5" t="s">
        <v>43</v>
      </c>
      <c r="AD17" s="6">
        <v>201308</v>
      </c>
      <c r="AE17" s="6">
        <v>41047</v>
      </c>
      <c r="AF17" s="6">
        <v>34072</v>
      </c>
      <c r="AG17">
        <f t="shared" si="3"/>
        <v>0.1692530848252429</v>
      </c>
      <c r="AH17">
        <f t="shared" si="4"/>
        <v>0.2039014842927256</v>
      </c>
    </row>
    <row r="18" spans="1:34" ht="14.25">
      <c r="A18" s="5" t="s">
        <v>52</v>
      </c>
      <c r="B18" s="8">
        <v>2955.62</v>
      </c>
      <c r="C18" s="8">
        <v>4626.71</v>
      </c>
      <c r="D18" s="8">
        <v>475.98</v>
      </c>
      <c r="E18" s="8">
        <v>2308.53</v>
      </c>
      <c r="F18" s="6">
        <v>3676.8</v>
      </c>
      <c r="G18" s="8">
        <v>687.16</v>
      </c>
      <c r="H18" s="8">
        <v>686.48</v>
      </c>
      <c r="I18" s="8">
        <v>2644.99</v>
      </c>
      <c r="J18" s="8">
        <v>2214.54</v>
      </c>
      <c r="K18" s="8">
        <v>1449.39</v>
      </c>
      <c r="L18" s="8">
        <v>1193.85</v>
      </c>
      <c r="M18" s="8">
        <v>3035.76</v>
      </c>
      <c r="N18" s="8">
        <v>5154.76</v>
      </c>
      <c r="O18" s="8">
        <v>1993.52</v>
      </c>
      <c r="P18" s="8">
        <v>1808.37</v>
      </c>
      <c r="Q18" s="8">
        <v>7533.87</v>
      </c>
      <c r="R18" s="8">
        <v>7624.25</v>
      </c>
      <c r="S18" s="8">
        <v>1419.36</v>
      </c>
      <c r="T18" s="8">
        <v>1669.83</v>
      </c>
      <c r="U18" s="8">
        <v>2813.86</v>
      </c>
      <c r="V18" s="8">
        <v>6662.35</v>
      </c>
      <c r="W18" s="8">
        <v>489.73</v>
      </c>
      <c r="X18" s="8">
        <v>2274.11</v>
      </c>
      <c r="Y18" s="8">
        <v>417181.02</v>
      </c>
      <c r="Z18">
        <f t="shared" si="2"/>
        <v>0.12708634251865053</v>
      </c>
      <c r="AA18">
        <f t="shared" si="5"/>
        <v>0.15676604846500447</v>
      </c>
      <c r="AC18" s="5" t="s">
        <v>52</v>
      </c>
      <c r="AD18" s="6">
        <v>417117.7</v>
      </c>
      <c r="AE18" s="6">
        <v>75562.7</v>
      </c>
      <c r="AF18" s="6">
        <v>61335.5</v>
      </c>
      <c r="AG18">
        <f t="shared" si="3"/>
        <v>0.14704602561818883</v>
      </c>
      <c r="AH18">
        <f t="shared" si="4"/>
        <v>0.18115438400240508</v>
      </c>
    </row>
    <row r="19" spans="26:34" ht="14.25">
      <c r="Z19" t="e">
        <f t="shared" si="2"/>
        <v>#DIV/0!</v>
      </c>
      <c r="AA19" t="e">
        <f t="shared" si="5"/>
        <v>#DIV/0!</v>
      </c>
      <c r="AC19" s="12" t="s">
        <v>44</v>
      </c>
      <c r="AD19" s="13">
        <v>2159178.7</v>
      </c>
      <c r="AE19" s="13">
        <v>299523</v>
      </c>
      <c r="AF19" s="13">
        <v>217189.8</v>
      </c>
      <c r="AG19">
        <f>AF19/AD19</f>
        <v>0.10058908046842069</v>
      </c>
      <c r="AH19">
        <f>AE19/AD19</f>
        <v>0.13872080157144936</v>
      </c>
    </row>
    <row r="20" spans="1:27" ht="14.25">
      <c r="A20" s="5" t="s">
        <v>11</v>
      </c>
      <c r="B20" s="5" t="s">
        <v>13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  <c r="H20" s="5" t="s">
        <v>20</v>
      </c>
      <c r="I20" s="5" t="s">
        <v>21</v>
      </c>
      <c r="J20" s="5" t="s">
        <v>22</v>
      </c>
      <c r="K20" s="5" t="s">
        <v>23</v>
      </c>
      <c r="L20" s="5" t="s">
        <v>24</v>
      </c>
      <c r="M20" s="5" t="s">
        <v>25</v>
      </c>
      <c r="N20" s="5" t="s">
        <v>26</v>
      </c>
      <c r="O20" s="5" t="s">
        <v>27</v>
      </c>
      <c r="P20" s="5" t="s">
        <v>28</v>
      </c>
      <c r="Q20" s="5" t="s">
        <v>29</v>
      </c>
      <c r="R20" s="5" t="s">
        <v>30</v>
      </c>
      <c r="S20" s="5" t="s">
        <v>31</v>
      </c>
      <c r="T20" s="5" t="s">
        <v>32</v>
      </c>
      <c r="U20" s="5" t="s">
        <v>33</v>
      </c>
      <c r="V20" s="5" t="s">
        <v>34</v>
      </c>
      <c r="W20" s="5" t="s">
        <v>35</v>
      </c>
      <c r="X20" s="5" t="s">
        <v>36</v>
      </c>
      <c r="Y20" s="5" t="s">
        <v>8</v>
      </c>
      <c r="Z20" t="e">
        <f t="shared" si="2"/>
        <v>#VALUE!</v>
      </c>
      <c r="AA20" t="e">
        <f t="shared" si="5"/>
        <v>#VALUE!</v>
      </c>
    </row>
    <row r="21" spans="1:27" ht="14.25">
      <c r="A21" s="5" t="s">
        <v>12</v>
      </c>
      <c r="B21" s="5" t="s">
        <v>14</v>
      </c>
      <c r="C21" s="5" t="s">
        <v>14</v>
      </c>
      <c r="D21" s="5" t="s">
        <v>14</v>
      </c>
      <c r="E21" s="5" t="s">
        <v>14</v>
      </c>
      <c r="F21" s="5" t="s">
        <v>14</v>
      </c>
      <c r="G21" s="5" t="s">
        <v>14</v>
      </c>
      <c r="H21" s="5" t="s">
        <v>14</v>
      </c>
      <c r="I21" s="5" t="s">
        <v>14</v>
      </c>
      <c r="J21" s="5" t="s">
        <v>14</v>
      </c>
      <c r="K21" s="5" t="s">
        <v>14</v>
      </c>
      <c r="L21" s="5" t="s">
        <v>14</v>
      </c>
      <c r="M21" s="5" t="s">
        <v>14</v>
      </c>
      <c r="N21" s="5" t="s">
        <v>14</v>
      </c>
      <c r="O21" s="5" t="s">
        <v>14</v>
      </c>
      <c r="P21" s="5" t="s">
        <v>14</v>
      </c>
      <c r="Q21" s="5" t="s">
        <v>14</v>
      </c>
      <c r="R21" s="5" t="s">
        <v>14</v>
      </c>
      <c r="S21" s="5" t="s">
        <v>14</v>
      </c>
      <c r="T21" s="5" t="s">
        <v>14</v>
      </c>
      <c r="U21" s="5" t="s">
        <v>14</v>
      </c>
      <c r="V21" s="5" t="s">
        <v>14</v>
      </c>
      <c r="W21" s="5" t="s">
        <v>14</v>
      </c>
      <c r="X21" s="5" t="s">
        <v>14</v>
      </c>
      <c r="Y21" s="5" t="s">
        <v>14</v>
      </c>
      <c r="Z21">
        <f t="shared" si="2"/>
        <v>0</v>
      </c>
      <c r="AA21">
        <f t="shared" si="5"/>
        <v>0</v>
      </c>
    </row>
    <row r="22" spans="1:25" ht="14.25">
      <c r="A22" s="5" t="s">
        <v>37</v>
      </c>
      <c r="B22" s="9" t="s">
        <v>45</v>
      </c>
      <c r="C22" s="9" t="s">
        <v>45</v>
      </c>
      <c r="D22" s="9" t="s">
        <v>45</v>
      </c>
      <c r="E22" s="9" t="s">
        <v>45</v>
      </c>
      <c r="F22" s="9" t="s">
        <v>45</v>
      </c>
      <c r="G22" s="9" t="s">
        <v>45</v>
      </c>
      <c r="H22" s="9" t="s">
        <v>45</v>
      </c>
      <c r="I22" s="9" t="s">
        <v>45</v>
      </c>
      <c r="J22" s="9" t="s">
        <v>45</v>
      </c>
      <c r="K22" s="9" t="s">
        <v>45</v>
      </c>
      <c r="L22" s="9" t="s">
        <v>45</v>
      </c>
      <c r="M22" s="9" t="s">
        <v>45</v>
      </c>
      <c r="N22" s="9" t="s">
        <v>45</v>
      </c>
      <c r="O22" s="9" t="s">
        <v>45</v>
      </c>
      <c r="P22" s="9" t="s">
        <v>45</v>
      </c>
      <c r="Q22" s="9" t="s">
        <v>45</v>
      </c>
      <c r="R22" s="9" t="s">
        <v>45</v>
      </c>
      <c r="S22" s="9" t="s">
        <v>45</v>
      </c>
      <c r="T22" s="9" t="s">
        <v>45</v>
      </c>
      <c r="U22" s="9" t="s">
        <v>45</v>
      </c>
      <c r="V22" s="9" t="s">
        <v>45</v>
      </c>
      <c r="W22" s="9" t="s">
        <v>45</v>
      </c>
      <c r="X22" s="9" t="s">
        <v>45</v>
      </c>
      <c r="Y22" s="9" t="s">
        <v>45</v>
      </c>
    </row>
    <row r="23" spans="1:25" ht="14.25">
      <c r="A23" s="5" t="s">
        <v>38</v>
      </c>
      <c r="B23" s="8">
        <v>3305.88</v>
      </c>
      <c r="C23" s="8">
        <v>4069.39</v>
      </c>
      <c r="D23" s="8">
        <v>482.17</v>
      </c>
      <c r="E23" s="8">
        <v>580.17</v>
      </c>
      <c r="F23" s="8">
        <v>380.24</v>
      </c>
      <c r="G23" s="8">
        <v>395.59</v>
      </c>
      <c r="H23" s="8">
        <v>231.93</v>
      </c>
      <c r="I23" s="8">
        <v>2693.98</v>
      </c>
      <c r="J23" s="8">
        <v>11339.61</v>
      </c>
      <c r="K23" s="8">
        <v>1118.98</v>
      </c>
      <c r="L23" s="8">
        <v>1416.79</v>
      </c>
      <c r="M23" s="8">
        <v>388.56</v>
      </c>
      <c r="N23" s="8">
        <v>2485.44</v>
      </c>
      <c r="O23" s="8">
        <v>2509.87</v>
      </c>
      <c r="P23" s="8">
        <v>1064.79</v>
      </c>
      <c r="Q23" s="6">
        <v>6425.6</v>
      </c>
      <c r="R23" s="8">
        <v>348.75</v>
      </c>
      <c r="S23" s="8">
        <v>218.25</v>
      </c>
      <c r="T23" s="8">
        <v>2557.39</v>
      </c>
      <c r="U23" s="6">
        <v>862.7</v>
      </c>
      <c r="V23" s="8">
        <v>3139.62</v>
      </c>
      <c r="W23" s="8">
        <v>428.07</v>
      </c>
      <c r="X23" s="8">
        <v>1686.16</v>
      </c>
      <c r="Y23" s="8">
        <v>262325.64</v>
      </c>
    </row>
    <row r="24" spans="1:25" ht="14.25">
      <c r="A24" s="5" t="s">
        <v>75</v>
      </c>
      <c r="B24" s="9" t="s">
        <v>45</v>
      </c>
      <c r="C24" s="9" t="s">
        <v>45</v>
      </c>
      <c r="D24" s="9" t="s">
        <v>45</v>
      </c>
      <c r="E24" s="9" t="s">
        <v>45</v>
      </c>
      <c r="F24" s="9" t="s">
        <v>45</v>
      </c>
      <c r="G24" s="9" t="s">
        <v>45</v>
      </c>
      <c r="H24" s="9" t="s">
        <v>45</v>
      </c>
      <c r="I24" s="9" t="s">
        <v>45</v>
      </c>
      <c r="J24" s="9" t="s">
        <v>45</v>
      </c>
      <c r="K24" s="9" t="s">
        <v>45</v>
      </c>
      <c r="L24" s="9" t="s">
        <v>45</v>
      </c>
      <c r="M24" s="9" t="s">
        <v>45</v>
      </c>
      <c r="N24" s="9" t="s">
        <v>45</v>
      </c>
      <c r="O24" s="9" t="s">
        <v>45</v>
      </c>
      <c r="P24" s="9" t="s">
        <v>45</v>
      </c>
      <c r="Q24" s="9" t="s">
        <v>45</v>
      </c>
      <c r="R24" s="9" t="s">
        <v>45</v>
      </c>
      <c r="S24" s="9" t="s">
        <v>45</v>
      </c>
      <c r="T24" s="9" t="s">
        <v>45</v>
      </c>
      <c r="U24" s="9" t="s">
        <v>45</v>
      </c>
      <c r="V24" s="9" t="s">
        <v>45</v>
      </c>
      <c r="W24" s="9" t="s">
        <v>45</v>
      </c>
      <c r="X24" s="9" t="s">
        <v>45</v>
      </c>
      <c r="Y24" s="9" t="s">
        <v>45</v>
      </c>
    </row>
    <row r="25" spans="1:25" ht="14.25">
      <c r="A25" s="5" t="s">
        <v>42</v>
      </c>
      <c r="B25" s="7">
        <v>7165</v>
      </c>
      <c r="C25" s="7">
        <v>16221</v>
      </c>
      <c r="D25" s="7">
        <v>1170</v>
      </c>
      <c r="E25" s="7">
        <v>1094</v>
      </c>
      <c r="F25" s="7">
        <v>1957</v>
      </c>
      <c r="G25" s="7">
        <v>1361</v>
      </c>
      <c r="H25" s="7">
        <v>1201</v>
      </c>
      <c r="I25" s="7">
        <v>12015</v>
      </c>
      <c r="J25" s="7">
        <v>2615</v>
      </c>
      <c r="K25" s="7">
        <v>3048</v>
      </c>
      <c r="L25" s="7">
        <v>2131</v>
      </c>
      <c r="M25" s="7">
        <v>2431</v>
      </c>
      <c r="N25" s="7">
        <v>7495</v>
      </c>
      <c r="O25" s="7">
        <v>4532</v>
      </c>
      <c r="P25" s="7">
        <v>2933</v>
      </c>
      <c r="Q25" s="7">
        <v>12022</v>
      </c>
      <c r="R25" s="7">
        <v>2953</v>
      </c>
      <c r="S25" s="7">
        <v>1360</v>
      </c>
      <c r="T25" s="7">
        <v>5229</v>
      </c>
      <c r="U25" s="7">
        <v>3813</v>
      </c>
      <c r="V25" s="7">
        <v>8091</v>
      </c>
      <c r="W25" s="7">
        <v>995</v>
      </c>
      <c r="X25" s="7">
        <v>3438</v>
      </c>
      <c r="Y25" s="7">
        <v>692632</v>
      </c>
    </row>
    <row r="26" spans="1:25" ht="14.25">
      <c r="A26" s="5" t="s">
        <v>43</v>
      </c>
      <c r="B26" s="7">
        <v>991</v>
      </c>
      <c r="C26" s="7">
        <v>2737</v>
      </c>
      <c r="D26" s="7">
        <v>408</v>
      </c>
      <c r="E26" s="7">
        <v>1376</v>
      </c>
      <c r="F26" s="7">
        <v>3624</v>
      </c>
      <c r="G26" s="7">
        <v>398</v>
      </c>
      <c r="H26" s="7">
        <v>716</v>
      </c>
      <c r="I26" s="7">
        <v>2451</v>
      </c>
      <c r="J26" s="7">
        <v>1559</v>
      </c>
      <c r="K26" s="7">
        <v>1073</v>
      </c>
      <c r="L26" s="7">
        <v>1180</v>
      </c>
      <c r="M26" s="7">
        <v>1726</v>
      </c>
      <c r="N26" s="7">
        <v>2794</v>
      </c>
      <c r="O26" s="7">
        <v>3426</v>
      </c>
      <c r="P26" s="7">
        <v>1750</v>
      </c>
      <c r="Q26" s="7">
        <v>5439</v>
      </c>
      <c r="R26" s="7">
        <v>737</v>
      </c>
      <c r="S26" s="7">
        <v>441</v>
      </c>
      <c r="T26" s="7">
        <v>669</v>
      </c>
      <c r="U26" s="7">
        <v>1568</v>
      </c>
      <c r="V26" s="7">
        <v>4140</v>
      </c>
      <c r="W26" s="7">
        <v>441</v>
      </c>
      <c r="X26" s="7">
        <v>1403</v>
      </c>
      <c r="Y26" s="7">
        <v>201314</v>
      </c>
    </row>
    <row r="28" spans="2:3" ht="14.25">
      <c r="B28" t="s">
        <v>77</v>
      </c>
      <c r="C28" t="s">
        <v>78</v>
      </c>
    </row>
    <row r="29" spans="1:3" ht="14.25">
      <c r="A29" s="4" t="s">
        <v>76</v>
      </c>
      <c r="B29" s="10">
        <f>Z13</f>
        <v>0.1858660072846122</v>
      </c>
      <c r="C29" s="10">
        <f>AG5</f>
        <v>0.2223724715900098</v>
      </c>
    </row>
    <row r="30" spans="1:3" ht="14.25">
      <c r="A30" s="4" t="s">
        <v>40</v>
      </c>
      <c r="B30" s="10">
        <f>Z14</f>
        <v>0.11526194386783385</v>
      </c>
      <c r="C30" s="10">
        <f>AG6</f>
        <v>0.11212597001574863</v>
      </c>
    </row>
    <row r="31" spans="1:3" ht="14.25">
      <c r="A31" s="4" t="s">
        <v>41</v>
      </c>
      <c r="B31" s="10">
        <f>Z15</f>
        <v>0.16733495275448293</v>
      </c>
      <c r="C31" s="10">
        <f>AG7</f>
        <v>0.1672659039560356</v>
      </c>
    </row>
    <row r="32" spans="1:3" ht="14.25">
      <c r="A32" s="4" t="s">
        <v>52</v>
      </c>
      <c r="B32" s="10">
        <f>Z18</f>
        <v>0.12708634251865053</v>
      </c>
      <c r="C32" s="10">
        <f>AG10</f>
        <v>0.14704602561818883</v>
      </c>
    </row>
    <row r="33" spans="2:3" ht="14.25">
      <c r="B33" s="10"/>
      <c r="C33" s="10"/>
    </row>
    <row r="34" spans="2:3" ht="14.25">
      <c r="B34" s="14" t="s">
        <v>80</v>
      </c>
      <c r="C34" s="14" t="s">
        <v>79</v>
      </c>
    </row>
    <row r="35" spans="1:3" ht="14.25">
      <c r="A35" s="4" t="s">
        <v>76</v>
      </c>
      <c r="B35" s="10">
        <f>AA13</f>
        <v>0.21373829758843424</v>
      </c>
      <c r="C35" s="10">
        <f>AH13</f>
        <v>0.2542044543277094</v>
      </c>
    </row>
    <row r="36" spans="1:3" ht="14.25">
      <c r="A36" s="4" t="s">
        <v>40</v>
      </c>
      <c r="B36" s="10">
        <f>AA14</f>
        <v>0.14481600138968587</v>
      </c>
      <c r="C36" s="10">
        <f>AH14</f>
        <v>0.13742131631910248</v>
      </c>
    </row>
    <row r="37" spans="1:3" ht="14.25">
      <c r="A37" s="4" t="s">
        <v>41</v>
      </c>
      <c r="B37" s="10">
        <f>AA15</f>
        <v>0.20019887564874916</v>
      </c>
      <c r="C37" s="10">
        <f>AH15</f>
        <v>0.1968882020251687</v>
      </c>
    </row>
    <row r="38" spans="1:3" ht="14.25">
      <c r="A38" s="4" t="s">
        <v>52</v>
      </c>
      <c r="B38" s="10">
        <f>AA18</f>
        <v>0.15676604846500447</v>
      </c>
      <c r="C38" s="10">
        <f>AH18</f>
        <v>0.18115438400240508</v>
      </c>
    </row>
    <row r="59" spans="6:14" ht="14.25">
      <c r="F59" s="11" t="s">
        <v>81</v>
      </c>
      <c r="N59" s="11" t="s">
        <v>81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2022-10-01T15:15:45Z</dcterms:created>
  <dcterms:modified xsi:type="dcterms:W3CDTF">2022-11-03T08:36:28Z</dcterms:modified>
  <cp:category/>
  <cp:version/>
  <cp:contentType/>
  <cp:contentStatus/>
</cp:coreProperties>
</file>